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updateLinks="never"/>
  <xr:revisionPtr revIDLastSave="0" documentId="13_ncr:1_{17A404BC-D6A1-4D99-B27D-0BE66B584D74}" xr6:coauthVersionLast="47" xr6:coauthVersionMax="47" xr10:uidLastSave="{00000000-0000-0000-0000-000000000000}"/>
  <bookViews>
    <workbookView xWindow="-120" yWindow="-120" windowWidth="29040" windowHeight="15840" firstSheet="2" activeTab="2" xr2:uid="{E7529DDF-8B4C-4CBF-B8C1-D34FFA735179}"/>
  </bookViews>
  <sheets>
    <sheet name="31.12.23 Web Bevölkeru" sheetId="12" state="hidden" r:id="rId1"/>
    <sheet name="31.12.23 Web Nebenwohnung" sheetId="19" state="hidden" r:id="rId2"/>
    <sheet name="Altersstruktur" sheetId="5" r:id="rId3"/>
    <sheet name="Altersstruktur-Internet" sheetId="18" state="hidden" r:id="rId4"/>
    <sheet name="Grafische Darstellung Migration" sheetId="14" state="hidden" r:id="rId5"/>
    <sheet name="Grafische Darstellung Haushalte" sheetId="13" state="hidden" r:id="rId6"/>
  </sheets>
  <definedNames>
    <definedName name="_xlnm.Print_Area" localSheetId="4">'Grafische Darstellung Migration'!$B$3:$F$15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5" l="1"/>
  <c r="K9" i="5"/>
  <c r="J9" i="5"/>
  <c r="I9" i="5"/>
  <c r="H9" i="5"/>
  <c r="G9" i="5"/>
  <c r="E9" i="5"/>
  <c r="C9" i="5"/>
  <c r="B9" i="5"/>
  <c r="F8" i="5"/>
  <c r="L8" i="5" s="1"/>
  <c r="F7" i="5"/>
  <c r="L7" i="5" s="1"/>
  <c r="F6" i="5"/>
  <c r="L6" i="5" s="1"/>
  <c r="F5" i="5"/>
  <c r="L5" i="5" s="1"/>
  <c r="I9" i="14"/>
  <c r="H9" i="14"/>
  <c r="G9" i="14"/>
  <c r="J8" i="14"/>
  <c r="J7" i="14"/>
  <c r="J6" i="14"/>
  <c r="J5" i="14"/>
  <c r="J4" i="14"/>
  <c r="J3" i="14"/>
  <c r="F9" i="5" l="1"/>
  <c r="L9" i="5" s="1"/>
  <c r="J9" i="14"/>
  <c r="B43" i="19" l="1"/>
  <c r="C38" i="19" l="1"/>
  <c r="F37" i="19"/>
  <c r="F38" i="19"/>
  <c r="F39" i="19"/>
  <c r="F40" i="19"/>
  <c r="F41" i="19"/>
  <c r="C41" i="19"/>
  <c r="F42" i="19"/>
  <c r="C37" i="19" l="1"/>
  <c r="C39" i="19"/>
  <c r="C42" i="19"/>
  <c r="C40" i="19"/>
  <c r="C43" i="19" l="1"/>
  <c r="D9" i="13" l="1"/>
  <c r="E9" i="13"/>
  <c r="F9" i="13"/>
  <c r="G9" i="13"/>
  <c r="C9" i="13"/>
  <c r="H3" i="13"/>
  <c r="R4" i="18" l="1"/>
  <c r="X4" i="18" s="1"/>
  <c r="R5" i="18"/>
  <c r="X5" i="18" s="1"/>
  <c r="R6" i="18"/>
  <c r="X6" i="18" s="1"/>
  <c r="R7" i="18"/>
  <c r="X7" i="18" s="1"/>
  <c r="N8" i="18"/>
  <c r="O8" i="18"/>
  <c r="P8" i="18"/>
  <c r="Q8" i="18"/>
  <c r="S8" i="18"/>
  <c r="T8" i="18"/>
  <c r="U8" i="18"/>
  <c r="V8" i="18"/>
  <c r="W8" i="18"/>
  <c r="R8" i="18" l="1"/>
  <c r="X8" i="18" s="1"/>
  <c r="H8" i="13" l="1"/>
  <c r="H7" i="13"/>
  <c r="H6" i="13"/>
  <c r="H5" i="13"/>
  <c r="H4" i="13"/>
  <c r="H9" i="13" l="1"/>
</calcChain>
</file>

<file path=xl/sharedStrings.xml><?xml version="1.0" encoding="utf-8"?>
<sst xmlns="http://schemas.openxmlformats.org/spreadsheetml/2006/main" count="73" uniqueCount="35">
  <si>
    <t>Obergrombach</t>
  </si>
  <si>
    <t>Untergrombach</t>
  </si>
  <si>
    <t>Heidelsheim</t>
  </si>
  <si>
    <t>Helmsheim</t>
  </si>
  <si>
    <t>Kernstadt</t>
  </si>
  <si>
    <t>Büchenau</t>
  </si>
  <si>
    <t>1 Person</t>
  </si>
  <si>
    <t>2 Personen</t>
  </si>
  <si>
    <t>3 Personen</t>
  </si>
  <si>
    <t>4 Personen</t>
  </si>
  <si>
    <t>5 oder mehr Personen</t>
  </si>
  <si>
    <t>Kernstadt Nordost</t>
  </si>
  <si>
    <t>Kernstadt Südost</t>
  </si>
  <si>
    <t>Kernstadt Südwest</t>
  </si>
  <si>
    <t>Kernstadt Nordwest</t>
  </si>
  <si>
    <t>Ausländer</t>
  </si>
  <si>
    <t>gesamt</t>
  </si>
  <si>
    <t>%</t>
  </si>
  <si>
    <t xml:space="preserve">Kernstadt </t>
  </si>
  <si>
    <t>Erwachsene 18 - 64</t>
  </si>
  <si>
    <t>Hochbetagte &gt; 85</t>
  </si>
  <si>
    <t>Altersstruktur</t>
  </si>
  <si>
    <t xml:space="preserve">Kinder und Jugendliche &lt; 18 </t>
  </si>
  <si>
    <t>Stadt Bruchsal - Bevölkerung Altersstruktur  zum 31.12.2022</t>
  </si>
  <si>
    <t>Senior_innen 65 - 84</t>
  </si>
  <si>
    <t>Haushalte Gesamt</t>
  </si>
  <si>
    <t>Zahl der Personen       im Haushalt</t>
  </si>
  <si>
    <t>Kernstadt Bruchsal</t>
  </si>
  <si>
    <t>Gesamt</t>
  </si>
  <si>
    <t>Deutsche ohne erkennbaren Migrationshintergrund</t>
  </si>
  <si>
    <t xml:space="preserve">Deutsche mit Migrationshintergrund </t>
  </si>
  <si>
    <t>HW</t>
  </si>
  <si>
    <t>NW</t>
  </si>
  <si>
    <t>Stadt Bruchsal - Bevölkerung Altersstruktur  zum 31.12.2024</t>
  </si>
  <si>
    <t>Kommunale Statistikstelle - Dezernat I Büro der Oberbürgermeisterin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</si>
</sst>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00"/>
    <numFmt numFmtId="165" formatCode="_-* #,##0.0\ _€_-;\-* #,##0.0\ _€_-;_-* &quot;-&quot;?\ _€_-;_-@_-"/>
    <numFmt numFmtId="166" formatCode="0.0%"/>
    <numFmt numFmtId="167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b/>
      <sz val="11"/>
      <color rgb="FF7F7F7F"/>
      <name val="Roboto"/>
    </font>
    <font>
      <b/>
      <sz val="12"/>
      <color theme="0"/>
      <name val="Arial"/>
      <family val="2"/>
    </font>
    <font>
      <sz val="12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4F9F"/>
        <bgColor indexed="64"/>
      </patternFill>
    </fill>
    <fill>
      <patternFill patternType="solid">
        <fgColor rgb="FF52AE3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0" applyFont="1"/>
    <xf numFmtId="0" fontId="2" fillId="0" borderId="0" xfId="0" applyFont="1"/>
    <xf numFmtId="0" fontId="4" fillId="0" borderId="0" xfId="0" applyFont="1"/>
    <xf numFmtId="0" fontId="7" fillId="0" borderId="0" xfId="0" applyFont="1" applyBorder="1" applyAlignment="1"/>
    <xf numFmtId="0" fontId="8" fillId="0" borderId="0" xfId="0" applyFont="1"/>
    <xf numFmtId="0" fontId="9" fillId="0" borderId="0" xfId="0" applyFont="1"/>
    <xf numFmtId="165" fontId="0" fillId="0" borderId="0" xfId="0" applyNumberFormat="1"/>
    <xf numFmtId="14" fontId="4" fillId="0" borderId="1" xfId="0" applyNumberFormat="1" applyFont="1" applyBorder="1" applyAlignment="1">
      <alignment horizontal="left"/>
    </xf>
    <xf numFmtId="3" fontId="9" fillId="0" borderId="0" xfId="0" applyNumberFormat="1" applyFont="1"/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0" xfId="0" applyFill="1" applyBorder="1"/>
    <xf numFmtId="0" fontId="14" fillId="0" borderId="0" xfId="0" applyFont="1" applyFill="1" applyBorder="1" applyAlignment="1">
      <alignment horizontal="right" vertical="center" wrapText="1" indent="1"/>
    </xf>
    <xf numFmtId="0" fontId="16" fillId="0" borderId="0" xfId="0" applyFont="1" applyFill="1" applyBorder="1" applyAlignment="1">
      <alignment horizontal="right" vertical="center" wrapText="1" indent="1"/>
    </xf>
    <xf numFmtId="3" fontId="15" fillId="0" borderId="0" xfId="0" applyNumberFormat="1" applyFont="1" applyFill="1" applyBorder="1" applyAlignment="1">
      <alignment horizontal="right" vertical="center" wrapText="1" indent="1"/>
    </xf>
    <xf numFmtId="3" fontId="4" fillId="0" borderId="1" xfId="0" applyNumberFormat="1" applyFont="1" applyFill="1" applyBorder="1" applyAlignment="1">
      <alignment horizontal="center"/>
    </xf>
    <xf numFmtId="166" fontId="12" fillId="0" borderId="1" xfId="3" applyNumberFormat="1" applyFont="1" applyFill="1" applyBorder="1" applyAlignment="1">
      <alignment horizontal="right" wrapText="1"/>
    </xf>
    <xf numFmtId="9" fontId="12" fillId="0" borderId="1" xfId="3" applyNumberFormat="1" applyFont="1" applyFill="1" applyBorder="1" applyAlignment="1">
      <alignment horizontal="right" wrapText="1"/>
    </xf>
    <xf numFmtId="166" fontId="0" fillId="0" borderId="0" xfId="3" applyNumberFormat="1" applyFont="1"/>
    <xf numFmtId="3" fontId="4" fillId="0" borderId="1" xfId="0" applyNumberFormat="1" applyFont="1" applyFill="1" applyBorder="1" applyAlignment="1">
      <alignment horizontal="right" wrapText="1"/>
    </xf>
    <xf numFmtId="166" fontId="5" fillId="2" borderId="0" xfId="3" applyNumberFormat="1" applyFont="1" applyFill="1" applyBorder="1" applyAlignment="1">
      <alignment horizontal="left" wrapText="1"/>
    </xf>
    <xf numFmtId="166" fontId="13" fillId="0" borderId="0" xfId="3" applyNumberFormat="1" applyFont="1" applyFill="1" applyBorder="1" applyAlignment="1">
      <alignment horizontal="right" wrapText="1"/>
    </xf>
    <xf numFmtId="166" fontId="13" fillId="0" borderId="0" xfId="2" applyNumberFormat="1" applyFont="1" applyFill="1" applyBorder="1" applyAlignment="1">
      <alignment horizontal="right" wrapText="1"/>
    </xf>
    <xf numFmtId="0" fontId="5" fillId="2" borderId="5" xfId="0" applyFont="1" applyFill="1" applyBorder="1" applyAlignment="1">
      <alignment horizontal="left" wrapText="1"/>
    </xf>
    <xf numFmtId="3" fontId="5" fillId="2" borderId="6" xfId="0" applyNumberFormat="1" applyFont="1" applyFill="1" applyBorder="1" applyAlignment="1">
      <alignment horizontal="right" wrapText="1"/>
    </xf>
    <xf numFmtId="3" fontId="4" fillId="2" borderId="6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left"/>
    </xf>
    <xf numFmtId="3" fontId="12" fillId="0" borderId="6" xfId="0" applyNumberFormat="1" applyFont="1" applyFill="1" applyBorder="1" applyAlignment="1">
      <alignment horizontal="center" vertical="center" wrapText="1"/>
    </xf>
    <xf numFmtId="167" fontId="4" fillId="0" borderId="1" xfId="2" applyNumberFormat="1" applyFont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167" fontId="6" fillId="0" borderId="6" xfId="2" applyNumberFormat="1" applyFont="1" applyFill="1" applyBorder="1" applyAlignment="1">
      <alignment vertical="center"/>
    </xf>
    <xf numFmtId="167" fontId="6" fillId="0" borderId="7" xfId="2" applyNumberFormat="1" applyFont="1" applyFill="1" applyBorder="1" applyAlignment="1">
      <alignment vertical="center"/>
    </xf>
    <xf numFmtId="167" fontId="4" fillId="0" borderId="8" xfId="2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/>
    </xf>
    <xf numFmtId="166" fontId="12" fillId="0" borderId="0" xfId="3" applyNumberFormat="1" applyFont="1" applyFill="1" applyBorder="1" applyAlignment="1">
      <alignment horizontal="right" wrapText="1"/>
    </xf>
    <xf numFmtId="9" fontId="12" fillId="0" borderId="0" xfId="3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0" fontId="8" fillId="0" borderId="0" xfId="0" applyFont="1" applyFill="1" applyBorder="1"/>
    <xf numFmtId="14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3" fontId="9" fillId="0" borderId="0" xfId="0" applyNumberFormat="1" applyFont="1" applyFill="1" applyBorder="1"/>
    <xf numFmtId="3" fontId="0" fillId="0" borderId="0" xfId="0" applyNumberFormat="1" applyFill="1" applyBorder="1"/>
    <xf numFmtId="0" fontId="6" fillId="0" borderId="0" xfId="0" applyFont="1" applyFill="1" applyBorder="1" applyAlignment="1">
      <alignment horizontal="left"/>
    </xf>
    <xf numFmtId="3" fontId="6" fillId="0" borderId="0" xfId="0" applyNumberFormat="1" applyFont="1" applyFill="1" applyBorder="1"/>
    <xf numFmtId="3" fontId="4" fillId="0" borderId="1" xfId="0" applyNumberFormat="1" applyFont="1" applyFill="1" applyBorder="1"/>
    <xf numFmtId="3" fontId="5" fillId="0" borderId="1" xfId="0" applyNumberFormat="1" applyFont="1" applyFill="1" applyBorder="1" applyAlignment="1">
      <alignment horizontal="right" wrapText="1"/>
    </xf>
    <xf numFmtId="3" fontId="6" fillId="0" borderId="1" xfId="0" applyNumberFormat="1" applyFont="1" applyFill="1" applyBorder="1"/>
    <xf numFmtId="3" fontId="6" fillId="0" borderId="1" xfId="0" applyNumberFormat="1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3" fontId="13" fillId="3" borderId="6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left" vertical="center" wrapText="1"/>
    </xf>
    <xf numFmtId="3" fontId="6" fillId="3" borderId="8" xfId="0" applyNumberFormat="1" applyFont="1" applyFill="1" applyBorder="1" applyAlignment="1">
      <alignment horizontal="right" vertical="center" wrapText="1"/>
    </xf>
    <xf numFmtId="3" fontId="11" fillId="3" borderId="9" xfId="0" applyNumberFormat="1" applyFont="1" applyFill="1" applyBorder="1" applyAlignment="1">
      <alignment horizontal="right" vertical="center" wrapText="1"/>
    </xf>
    <xf numFmtId="167" fontId="6" fillId="3" borderId="9" xfId="2" applyNumberFormat="1" applyFont="1" applyFill="1" applyBorder="1" applyAlignment="1">
      <alignment vertical="center"/>
    </xf>
    <xf numFmtId="167" fontId="6" fillId="0" borderId="8" xfId="2" applyNumberFormat="1" applyFont="1" applyFill="1" applyBorder="1" applyAlignment="1">
      <alignment vertical="center"/>
    </xf>
    <xf numFmtId="3" fontId="0" fillId="0" borderId="0" xfId="0" applyNumberFormat="1"/>
    <xf numFmtId="0" fontId="12" fillId="2" borderId="5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left" vertical="center" wrapText="1"/>
    </xf>
    <xf numFmtId="14" fontId="12" fillId="3" borderId="2" xfId="0" applyNumberFormat="1" applyFont="1" applyFill="1" applyBorder="1" applyAlignment="1">
      <alignment horizontal="right" wrapText="1"/>
    </xf>
    <xf numFmtId="164" fontId="12" fillId="2" borderId="5" xfId="0" applyNumberFormat="1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67" fontId="4" fillId="0" borderId="1" xfId="2" applyNumberFormat="1" applyFont="1" applyBorder="1" applyAlignment="1">
      <alignment horizontal="right" vertical="center"/>
    </xf>
    <xf numFmtId="167" fontId="6" fillId="0" borderId="1" xfId="2" applyNumberFormat="1" applyFont="1" applyBorder="1" applyAlignment="1">
      <alignment horizontal="right" vertical="center"/>
    </xf>
    <xf numFmtId="167" fontId="6" fillId="0" borderId="1" xfId="2" applyNumberFormat="1" applyFont="1" applyFill="1" applyBorder="1" applyAlignment="1">
      <alignment horizontal="right" vertical="center"/>
    </xf>
    <xf numFmtId="167" fontId="6" fillId="0" borderId="1" xfId="2" applyNumberFormat="1" applyFont="1" applyFill="1" applyBorder="1" applyAlignment="1">
      <alignment horizontal="left" vertical="center"/>
    </xf>
    <xf numFmtId="167" fontId="4" fillId="0" borderId="1" xfId="2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14" fontId="12" fillId="0" borderId="0" xfId="0" applyNumberFormat="1" applyFont="1" applyFill="1" applyBorder="1" applyAlignment="1">
      <alignment horizontal="right" wrapText="1"/>
    </xf>
    <xf numFmtId="0" fontId="12" fillId="0" borderId="0" xfId="0" applyFont="1" applyFill="1" applyBorder="1" applyAlignment="1">
      <alignment horizontal="right" wrapText="1"/>
    </xf>
    <xf numFmtId="164" fontId="12" fillId="0" borderId="0" xfId="0" applyNumberFormat="1" applyFont="1" applyFill="1" applyBorder="1" applyAlignment="1">
      <alignment horizontal="left" vertical="center" wrapText="1"/>
    </xf>
    <xf numFmtId="167" fontId="17" fillId="5" borderId="1" xfId="2" applyNumberFormat="1" applyFont="1" applyFill="1" applyBorder="1" applyAlignment="1">
      <alignment horizontal="right" vertical="center"/>
    </xf>
  </cellXfs>
  <cellStyles count="4">
    <cellStyle name="Komma" xfId="2" builtinId="3"/>
    <cellStyle name="Prozent" xfId="3" builtinId="5"/>
    <cellStyle name="Standard" xfId="0" builtinId="0"/>
    <cellStyle name="Standard 2" xfId="1" xr:uid="{00000000-0005-0000-0000-000003000000}"/>
  </cellStyles>
  <dxfs count="0"/>
  <tableStyles count="0" defaultTableStyle="TableStyleMedium2" defaultPivotStyle="PivotStyleLight16"/>
  <colors>
    <mruColors>
      <color rgb="FF52AE32"/>
      <color rgb="FF004F9F"/>
      <color rgb="FFF26AD8"/>
      <color rgb="FF00B0F0"/>
      <color rgb="FFF1ED45"/>
      <color rgb="FFFFD966"/>
      <color rgb="FF70AD47"/>
      <color rgb="FFED7D31"/>
      <color rgb="FF0070C0"/>
      <color rgb="FFE7E9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23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742238376491E-2"/>
          <c:y val="0.21117562724014338"/>
          <c:w val="0.77629464555924221"/>
          <c:h val="0.632659139784946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55-4F15-B9BE-2BD78964C300}"/>
              </c:ext>
            </c:extLst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E455-4F15-B9BE-2BD78964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latin typeface="Arial" panose="020B0604020202020204" pitchFamily="34" charset="0"/>
                <a:cs typeface="Arial" panose="020B0604020202020204" pitchFamily="34" charset="0"/>
              </a:rPr>
              <a:t>Einwohner mit Nebenwohnung zum </a:t>
            </a:r>
            <a:r>
              <a:rPr lang="en-US" sz="1800" b="1">
                <a:latin typeface="Arial" panose="020B0604020202020204" pitchFamily="34" charset="0"/>
                <a:cs typeface="Arial" panose="020B0604020202020204" pitchFamily="34" charset="0"/>
              </a:rPr>
              <a:t>31.12.2023</a:t>
            </a:r>
          </a:p>
        </c:rich>
      </c:tx>
      <c:layout>
        <c:manualLayout>
          <c:xMode val="edge"/>
          <c:yMode val="edge"/>
          <c:x val="0.23993551120575338"/>
          <c:y val="2.8053225806451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30"/>
      <c:rotY val="125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803331187375163"/>
          <c:y val="0.28400716845878138"/>
          <c:w val="0.71775090682270648"/>
          <c:h val="0.58486344086021502"/>
        </c:manualLayout>
      </c:layout>
      <c:pie3DChart>
        <c:varyColors val="1"/>
        <c:ser>
          <c:idx val="0"/>
          <c:order val="0"/>
          <c:tx>
            <c:strRef>
              <c:f>'31.12.23 Web Nebenwohnung'!$F$36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3-4407-AF45-F948A950EDAB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63-4407-AF45-F948A950EDAB}"/>
              </c:ext>
            </c:extLst>
          </c:dPt>
          <c:dPt>
            <c:idx val="2"/>
            <c:bubble3D val="0"/>
            <c:spPr>
              <a:solidFill>
                <a:srgbClr val="70AD47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63-4407-AF45-F948A950EDAB}"/>
              </c:ext>
            </c:extLst>
          </c:dPt>
          <c:dPt>
            <c:idx val="3"/>
            <c:bubble3D val="0"/>
            <c:spPr>
              <a:solidFill>
                <a:srgbClr val="FFD9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63-4407-AF45-F948A950EDAB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63-4407-AF45-F948A950EDAB}"/>
              </c:ext>
            </c:extLst>
          </c:dPt>
          <c:dPt>
            <c:idx val="5"/>
            <c:bubble3D val="0"/>
            <c:spPr>
              <a:solidFill>
                <a:srgbClr val="F26AD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163-4407-AF45-F948A950EDAB}"/>
              </c:ext>
            </c:extLst>
          </c:dPt>
          <c:dLbls>
            <c:dLbl>
              <c:idx val="0"/>
              <c:layout>
                <c:manualLayout>
                  <c:x val="-0.10964432118941107"/>
                  <c:y val="-1.388673835125448E-2"/>
                </c:manualLayout>
              </c:layout>
              <c:tx>
                <c:rich>
                  <a:bodyPr/>
                  <a:lstStyle/>
                  <a:p>
                    <a:r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Bruchsal</a:t>
                    </a:r>
                  </a:p>
                  <a:p>
                    <a:fld id="{6FBC54E2-146E-4F0E-8271-40688A4F33A0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842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63-4407-AF45-F948A950EDAB}"/>
                </c:ext>
              </c:extLst>
            </c:dLbl>
            <c:dLbl>
              <c:idx val="1"/>
              <c:layout>
                <c:manualLayout>
                  <c:x val="-1.6520686486516282E-2"/>
                  <c:y val="-2.2251433691756271E-2"/>
                </c:manualLayout>
              </c:layout>
              <c:tx>
                <c:rich>
                  <a:bodyPr/>
                  <a:lstStyle/>
                  <a:p>
                    <a:fld id="{5E94ED06-2463-49F0-8D39-2597594AC385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51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63-4407-AF45-F948A950EDAB}"/>
                </c:ext>
              </c:extLst>
            </c:dLbl>
            <c:dLbl>
              <c:idx val="2"/>
              <c:layout>
                <c:manualLayout>
                  <c:x val="4.5402422181504039E-3"/>
                  <c:y val="-3.0818637992831542E-2"/>
                </c:manualLayout>
              </c:layout>
              <c:tx>
                <c:rich>
                  <a:bodyPr/>
                  <a:lstStyle/>
                  <a:p>
                    <a:fld id="{9750EDD1-7677-4FD7-9078-D854115DF4A1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135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63-4407-AF45-F948A950EDAB}"/>
                </c:ext>
              </c:extLst>
            </c:dLbl>
            <c:dLbl>
              <c:idx val="3"/>
              <c:layout>
                <c:manualLayout>
                  <c:x val="7.2998894006173756E-3"/>
                  <c:y val="-3.4194444444444444E-2"/>
                </c:manualLayout>
              </c:layout>
              <c:tx>
                <c:rich>
                  <a:bodyPr/>
                  <a:lstStyle/>
                  <a:p>
                    <a:fld id="{8566F3B4-CCFC-475A-947F-762FC128306D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163-4407-AF45-F948A950EDAB}"/>
                </c:ext>
              </c:extLst>
            </c:dLbl>
            <c:dLbl>
              <c:idx val="4"/>
              <c:layout>
                <c:manualLayout>
                  <c:x val="2.4999532291168008E-2"/>
                  <c:y val="-2.5356451612903227E-2"/>
                </c:manualLayout>
              </c:layout>
              <c:tx>
                <c:rich>
                  <a:bodyPr/>
                  <a:lstStyle/>
                  <a:p>
                    <a:fld id="{FD0FCE79-3465-4091-9C46-DA24441ED2B2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90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163-4407-AF45-F948A950EDAB}"/>
                </c:ext>
              </c:extLst>
            </c:dLbl>
            <c:dLbl>
              <c:idx val="5"/>
              <c:layout>
                <c:manualLayout>
                  <c:x val="1.4635931211122233E-3"/>
                  <c:y val="7.1328494623655911E-2"/>
                </c:manualLayout>
              </c:layout>
              <c:tx>
                <c:rich>
                  <a:bodyPr/>
                  <a:lstStyle/>
                  <a:p>
                    <a:fld id="{F4059EED-1814-44F3-924B-B953943C391C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196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B163-4407-AF45-F948A950E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'31.12.23 Web Nebenwohnung'!$A$37:$A$42</c:f>
              <c:strCache>
                <c:ptCount val="6"/>
                <c:pt idx="0">
                  <c:v>Kernstadt</c:v>
                </c:pt>
                <c:pt idx="1">
                  <c:v>Büchenau</c:v>
                </c:pt>
                <c:pt idx="2">
                  <c:v>Heidelsheim</c:v>
                </c:pt>
                <c:pt idx="3">
                  <c:v>Helmsheim</c:v>
                </c:pt>
                <c:pt idx="4">
                  <c:v>Obergrombach</c:v>
                </c:pt>
                <c:pt idx="5">
                  <c:v>Untergrombach</c:v>
                </c:pt>
              </c:strCache>
            </c:strRef>
          </c:cat>
          <c:val>
            <c:numRef>
              <c:f>'31.12.23 Web Nebenwohnung'!$F$37:$F$42</c:f>
              <c:numCache>
                <c:formatCode>0.0%</c:formatCode>
                <c:ptCount val="6"/>
                <c:pt idx="0">
                  <c:v>0.61504747991234476</c:v>
                </c:pt>
                <c:pt idx="1">
                  <c:v>3.7253469685902117E-2</c:v>
                </c:pt>
                <c:pt idx="2">
                  <c:v>9.861212563915267E-2</c:v>
                </c:pt>
                <c:pt idx="3">
                  <c:v>4.0175310445580717E-2</c:v>
                </c:pt>
                <c:pt idx="4">
                  <c:v>6.5741417092768442E-2</c:v>
                </c:pt>
                <c:pt idx="5">
                  <c:v>0.14317019722425128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3-4407-AF45-F948A950ED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5464059288018"/>
          <c:y val="0.10224420294570617"/>
          <c:w val="0.46220143310991552"/>
          <c:h val="0.89775579705429387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4-497D-8B35-5F554578C4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Altersstruktur!#REF!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Altersstruktur!#REF!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5C4-497D-8B35-5F554578C4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66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49569729272924"/>
          <c:y val="0.11141865402000832"/>
          <c:w val="0.60831914817145849"/>
          <c:h val="0.83954521110749758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92-44CE-A13D-F55CE7A8B4B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CDBF4-60E1-4BC5-814A-818493C02DDF}" type="CELLRANGE">
                      <a:rPr lang="de-DE" baseline="0"/>
                      <a:pPr>
                        <a:defRPr/>
                      </a:pPr>
                      <a:t>[ZELLBEREICH]</a:t>
                    </a:fld>
                    <a:r>
                      <a:rPr lang="de-DE" baseline="0"/>
                      <a:t>; </a:t>
                    </a:r>
                    <a:fld id="{EBF6FB29-78C6-4000-951F-AA06C01E7632}" type="PERCENTAGE">
                      <a:rPr lang="de-DE" baseline="0"/>
                      <a:pPr>
                        <a:defRPr/>
                      </a:pPr>
                      <a:t>[PROZENTSATZ]</a:t>
                    </a:fld>
                    <a:endParaRPr lang="de-DE" baseline="0"/>
                  </a:p>
                </c:rich>
              </c:tx>
              <c:numFmt formatCode="0.00%" sourceLinked="0"/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092-44CE-A13D-F55CE7A8B4B9}"/>
                </c:ext>
              </c:extLst>
            </c:dLbl>
            <c:numFmt formatCode="0.0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('Migrationshintergrund '!#REF!,'Migrationshintergrund '!#REF!,'Migrationshintergrund 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'Migrationshintergrund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('Migrationshintergrund '!#REF!,'Migrationshintergrund '!#REF!,'Migrationshintergrund 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'Grafische Darstellung Migration'!$D$3</c15:f>
                <c15:dlblRangeCache>
                  <c:ptCount val="1"/>
                </c15:dlblRangeCache>
              </c15:datalabelsRange>
            </c:ext>
            <c:ext xmlns:c16="http://schemas.microsoft.com/office/drawing/2014/chart" uri="{C3380CC4-5D6E-409C-BE32-E72D297353CC}">
              <c16:uniqueId val="{00000006-1092-44CE-A13D-F55CE7A8B4B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43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12</xdr:col>
      <xdr:colOff>14625</xdr:colOff>
      <xdr:row>28</xdr:row>
      <xdr:rowOff>93600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25</xdr:row>
      <xdr:rowOff>123825</xdr:rowOff>
    </xdr:from>
    <xdr:to>
      <xdr:col>12</xdr:col>
      <xdr:colOff>428625</xdr:colOff>
      <xdr:row>27</xdr:row>
      <xdr:rowOff>19050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314950" y="5181600"/>
          <a:ext cx="34575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600" b="1" baseline="0">
              <a:latin typeface="Arial" panose="020B0604020202020204" pitchFamily="34" charset="0"/>
              <a:cs typeface="Arial" panose="020B0604020202020204" pitchFamily="34" charset="0"/>
            </a:rPr>
            <a:t>Bevölkerung gesamt : 47.403 </a:t>
          </a:r>
        </a:p>
      </xdr:txBody>
    </xdr:sp>
    <xdr:clientData/>
  </xdr:twoCellAnchor>
  <xdr:twoCellAnchor>
    <xdr:from>
      <xdr:col>0</xdr:col>
      <xdr:colOff>38100</xdr:colOff>
      <xdr:row>26</xdr:row>
      <xdr:rowOff>38100</xdr:rowOff>
    </xdr:from>
    <xdr:to>
      <xdr:col>5</xdr:col>
      <xdr:colOff>104775</xdr:colOff>
      <xdr:row>27</xdr:row>
      <xdr:rowOff>116205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8100" y="5286375"/>
          <a:ext cx="3076575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11</xdr:col>
      <xdr:colOff>676275</xdr:colOff>
      <xdr:row>30</xdr:row>
      <xdr:rowOff>17400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31</xdr:row>
      <xdr:rowOff>76200</xdr:rowOff>
    </xdr:from>
    <xdr:to>
      <xdr:col>4</xdr:col>
      <xdr:colOff>666750</xdr:colOff>
      <xdr:row>32</xdr:row>
      <xdr:rowOff>154305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71475" y="5981700"/>
          <a:ext cx="3219450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7</xdr:col>
      <xdr:colOff>333375</xdr:colOff>
      <xdr:row>31</xdr:row>
      <xdr:rowOff>66675</xdr:rowOff>
    </xdr:from>
    <xdr:to>
      <xdr:col>11</xdr:col>
      <xdr:colOff>419100</xdr:colOff>
      <xdr:row>32</xdr:row>
      <xdr:rowOff>152400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600700" y="5972175"/>
          <a:ext cx="31337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baseline="0">
              <a:latin typeface="Arial" panose="020B0604020202020204" pitchFamily="34" charset="0"/>
              <a:cs typeface="Arial" panose="020B0604020202020204" pitchFamily="34" charset="0"/>
            </a:rPr>
            <a:t>Einwohner mit Nebenwohnung gesamt : 1.369 </a:t>
          </a:r>
        </a:p>
      </xdr:txBody>
    </xdr:sp>
    <xdr:clientData/>
  </xdr:twoCellAnchor>
  <xdr:twoCellAnchor editAs="oneCell">
    <xdr:from>
      <xdr:col>4</xdr:col>
      <xdr:colOff>733425</xdr:colOff>
      <xdr:row>27</xdr:row>
      <xdr:rowOff>85725</xdr:rowOff>
    </xdr:from>
    <xdr:to>
      <xdr:col>6</xdr:col>
      <xdr:colOff>568087</xdr:colOff>
      <xdr:row>32</xdr:row>
      <xdr:rowOff>148311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5229225"/>
          <a:ext cx="1415812" cy="10150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8</xdr:row>
      <xdr:rowOff>171450</xdr:rowOff>
    </xdr:from>
    <xdr:to>
      <xdr:col>24</xdr:col>
      <xdr:colOff>409575</xdr:colOff>
      <xdr:row>10</xdr:row>
      <xdr:rowOff>59055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4658975" y="4943475"/>
          <a:ext cx="3209925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1</xdr:col>
      <xdr:colOff>19050</xdr:colOff>
      <xdr:row>1</xdr:row>
      <xdr:rowOff>123825</xdr:rowOff>
    </xdr:from>
    <xdr:to>
      <xdr:col>11</xdr:col>
      <xdr:colOff>981075</xdr:colOff>
      <xdr:row>7</xdr:row>
      <xdr:rowOff>723900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1809750</xdr:colOff>
      <xdr:row>6</xdr:row>
      <xdr:rowOff>142875</xdr:rowOff>
    </xdr:from>
    <xdr:to>
      <xdr:col>6</xdr:col>
      <xdr:colOff>390525</xdr:colOff>
      <xdr:row>6</xdr:row>
      <xdr:rowOff>419100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114550" y="3390900"/>
          <a:ext cx="5429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ysClr val="windowText" lastClr="000000"/>
              </a:solidFill>
            </a:rPr>
            <a:t>63,1%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0.38611</cdr:x>
      <cdr:y>0.23899</cdr:y>
    </cdr:from>
    <cdr:to>
      <cdr:x>0.44669</cdr:x>
      <cdr:y>0.32232</cdr:y>
    </cdr:to>
    <cdr:sp macro="" textlink="">
      <cdr:nvSpPr>
        <cdr:cNvPr id="4" name="Textfeld 2"/>
        <cdr:cNvSpPr txBox="1"/>
      </cdr:nvSpPr>
      <cdr:spPr>
        <a:xfrm xmlns:a="http://schemas.openxmlformats.org/drawingml/2006/main">
          <a:off x="3460750" y="1101761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17,1%</a:t>
          </a:r>
        </a:p>
      </cdr:txBody>
    </cdr:sp>
  </cdr:relSizeAnchor>
  <cdr:relSizeAnchor xmlns:cdr="http://schemas.openxmlformats.org/drawingml/2006/chartDrawing">
    <cdr:from>
      <cdr:x>0.50407</cdr:x>
      <cdr:y>0.56021</cdr:y>
    </cdr:from>
    <cdr:to>
      <cdr:x>0.56465</cdr:x>
      <cdr:y>0.64354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4518025" y="2582625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16,7%</a:t>
          </a:r>
        </a:p>
      </cdr:txBody>
    </cdr:sp>
  </cdr:relSizeAnchor>
  <cdr:relSizeAnchor xmlns:cdr="http://schemas.openxmlformats.org/drawingml/2006/chartDrawing">
    <cdr:from>
      <cdr:x>0.52001</cdr:x>
      <cdr:y>0.33553</cdr:y>
    </cdr:from>
    <cdr:to>
      <cdr:x>0.58059</cdr:x>
      <cdr:y>0.41886</cdr:y>
    </cdr:to>
    <cdr:sp macro="" textlink="">
      <cdr:nvSpPr>
        <cdr:cNvPr id="6" name="Textfeld 2"/>
        <cdr:cNvSpPr txBox="1"/>
      </cdr:nvSpPr>
      <cdr:spPr>
        <a:xfrm xmlns:a="http://schemas.openxmlformats.org/drawingml/2006/main">
          <a:off x="4660900" y="1546809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3,1%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9</xdr:row>
      <xdr:rowOff>314325</xdr:rowOff>
    </xdr:from>
    <xdr:to>
      <xdr:col>10</xdr:col>
      <xdr:colOff>409575</xdr:colOff>
      <xdr:row>9</xdr:row>
      <xdr:rowOff>582930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2811125" y="6248400"/>
          <a:ext cx="321945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0</xdr:col>
      <xdr:colOff>57150</xdr:colOff>
      <xdr:row>1</xdr:row>
      <xdr:rowOff>171449</xdr:rowOff>
    </xdr:from>
    <xdr:to>
      <xdr:col>4</xdr:col>
      <xdr:colOff>2743201</xdr:colOff>
      <xdr:row>8</xdr:row>
      <xdr:rowOff>361950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30</xdr:row>
      <xdr:rowOff>180976</xdr:rowOff>
    </xdr:from>
    <xdr:to>
      <xdr:col>3</xdr:col>
      <xdr:colOff>2505436</xdr:colOff>
      <xdr:row>32</xdr:row>
      <xdr:rowOff>33172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047750" y="7705726"/>
          <a:ext cx="3867511" cy="233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4</xdr:col>
      <xdr:colOff>866775</xdr:colOff>
      <xdr:row>1</xdr:row>
      <xdr:rowOff>476250</xdr:rowOff>
    </xdr:from>
    <xdr:to>
      <xdr:col>4</xdr:col>
      <xdr:colOff>2724150</xdr:colOff>
      <xdr:row>2</xdr:row>
      <xdr:rowOff>704850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876925" y="476250"/>
          <a:ext cx="1857375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/>
            <a:t>Deutsche mit</a:t>
          </a:r>
        </a:p>
        <a:p>
          <a:r>
            <a:rPr lang="de-DE" sz="1100" b="1"/>
            <a:t>Migrationshintergrund</a:t>
          </a:r>
        </a:p>
      </xdr:txBody>
    </xdr:sp>
    <xdr:clientData/>
  </xdr:twoCellAnchor>
  <xdr:twoCellAnchor>
    <xdr:from>
      <xdr:col>4</xdr:col>
      <xdr:colOff>390525</xdr:colOff>
      <xdr:row>2</xdr:row>
      <xdr:rowOff>285750</xdr:rowOff>
    </xdr:from>
    <xdr:to>
      <xdr:col>4</xdr:col>
      <xdr:colOff>904875</xdr:colOff>
      <xdr:row>2</xdr:row>
      <xdr:rowOff>495300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5400675" y="885825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857250</xdr:colOff>
      <xdr:row>7</xdr:row>
      <xdr:rowOff>66675</xdr:rowOff>
    </xdr:from>
    <xdr:to>
      <xdr:col>3</xdr:col>
      <xdr:colOff>142875</xdr:colOff>
      <xdr:row>7</xdr:row>
      <xdr:rowOff>276225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 flipV="1">
          <a:off x="1590675" y="4476750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0.81215</cdr:x>
      <cdr:y>0.791</cdr:y>
    </cdr:from>
    <cdr:to>
      <cdr:x>0.96535</cdr:x>
      <cdr:y>0.88099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250497" y="4241800"/>
          <a:ext cx="1179003" cy="4826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Ausländer</a:t>
          </a:r>
        </a:p>
      </cdr:txBody>
    </cdr:sp>
  </cdr:relSizeAnchor>
  <cdr:relSizeAnchor xmlns:cdr="http://schemas.openxmlformats.org/drawingml/2006/chartDrawing">
    <cdr:from>
      <cdr:x>0.78115</cdr:x>
      <cdr:y>0.7537</cdr:y>
    </cdr:from>
    <cdr:to>
      <cdr:x>0.81032</cdr:x>
      <cdr:y>0.79396</cdr:y>
    </cdr:to>
    <cdr:cxnSp macro="">
      <cdr:nvCxnSpPr>
        <cdr:cNvPr id="3" name="Gerader Verbinder 2">
          <a:extLst xmlns:a="http://schemas.openxmlformats.org/drawingml/2006/main">
            <a:ext uri="{FF2B5EF4-FFF2-40B4-BE49-F238E27FC236}">
              <a16:creationId xmlns:a16="http://schemas.microsoft.com/office/drawing/2014/main" id="{0FE6B981-3461-464A-AAC9-702B7D8D6371}"/>
            </a:ext>
          </a:extLst>
        </cdr:cNvPr>
        <cdr:cNvCxnSpPr/>
      </cdr:nvCxnSpPr>
      <cdr:spPr>
        <a:xfrm xmlns:a="http://schemas.openxmlformats.org/drawingml/2006/main">
          <a:off x="6011873" y="4041775"/>
          <a:ext cx="224513" cy="21590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0.06399</cdr:x>
      <cdr:y>0.84547</cdr:y>
    </cdr:from>
    <cdr:to>
      <cdr:x>0.2698</cdr:x>
      <cdr:y>1</cdr:y>
    </cdr:to>
    <cdr:sp macro="" textlink="">
      <cdr:nvSpPr>
        <cdr:cNvPr id="5" name="Textfeld 1"/>
        <cdr:cNvSpPr txBox="1"/>
      </cdr:nvSpPr>
      <cdr:spPr>
        <a:xfrm xmlns:a="http://schemas.openxmlformats.org/drawingml/2006/main">
          <a:off x="492497" y="4533901"/>
          <a:ext cx="1583953" cy="8286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Deutsche ohne </a:t>
          </a:r>
        </a:p>
        <a:p xmlns:a="http://schemas.openxmlformats.org/drawingml/2006/main">
          <a:r>
            <a:rPr lang="de-DE" sz="1100" b="1"/>
            <a:t>erkennbaren</a:t>
          </a:r>
        </a:p>
        <a:p xmlns:a="http://schemas.openxmlformats.org/drawingml/2006/main">
          <a:r>
            <a:rPr lang="de-DE" sz="1100" b="1"/>
            <a:t>Migrationshintergrund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47625</xdr:rowOff>
    </xdr:from>
    <xdr:to>
      <xdr:col>3</xdr:col>
      <xdr:colOff>657225</xdr:colOff>
      <xdr:row>10</xdr:row>
      <xdr:rowOff>116205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0" y="3819525"/>
          <a:ext cx="293370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N1:S23"/>
  <sheetViews>
    <sheetView workbookViewId="0"/>
  </sheetViews>
  <sheetFormatPr baseColWidth="10" defaultRowHeight="15" x14ac:dyDescent="0.25"/>
  <cols>
    <col min="1" max="1" width="6.5703125" customWidth="1"/>
    <col min="2" max="2" width="4.28515625" customWidth="1"/>
    <col min="16" max="16" width="24.140625" customWidth="1"/>
  </cols>
  <sheetData>
    <row r="1" spans="14:19" ht="26.25" x14ac:dyDescent="0.4">
      <c r="N1" s="42"/>
      <c r="O1" s="42"/>
      <c r="P1" s="42"/>
      <c r="Q1" s="43"/>
      <c r="R1" s="43"/>
      <c r="S1" s="43"/>
    </row>
    <row r="2" spans="14:19" ht="15.75" x14ac:dyDescent="0.25">
      <c r="N2" s="44"/>
      <c r="O2" s="45"/>
      <c r="P2" s="39"/>
      <c r="Q2" s="46"/>
      <c r="R2" s="46"/>
      <c r="S2" s="46"/>
    </row>
    <row r="3" spans="14:19" ht="15.75" x14ac:dyDescent="0.25">
      <c r="N3" s="47"/>
      <c r="O3" s="48"/>
      <c r="P3" s="40"/>
      <c r="Q3" s="46"/>
      <c r="R3" s="12"/>
      <c r="S3" s="12"/>
    </row>
    <row r="4" spans="14:19" ht="15.75" x14ac:dyDescent="0.25">
      <c r="N4" s="47"/>
      <c r="O4" s="49"/>
      <c r="P4" s="40"/>
      <c r="Q4" s="46"/>
      <c r="R4" s="12"/>
      <c r="S4" s="12"/>
    </row>
    <row r="5" spans="14:19" ht="15.75" x14ac:dyDescent="0.25">
      <c r="N5" s="47"/>
      <c r="O5" s="49"/>
      <c r="P5" s="40"/>
      <c r="Q5" s="46"/>
      <c r="R5" s="12"/>
      <c r="S5" s="12"/>
    </row>
    <row r="6" spans="14:19" ht="15.75" x14ac:dyDescent="0.25">
      <c r="N6" s="47"/>
      <c r="O6" s="49"/>
      <c r="P6" s="40"/>
      <c r="Q6" s="46"/>
      <c r="R6" s="12"/>
      <c r="S6" s="12"/>
    </row>
    <row r="7" spans="14:19" ht="15.75" x14ac:dyDescent="0.25">
      <c r="N7" s="47"/>
      <c r="O7" s="49"/>
      <c r="P7" s="40"/>
      <c r="Q7" s="46"/>
      <c r="R7" s="12"/>
      <c r="S7" s="12"/>
    </row>
    <row r="8" spans="14:19" ht="15.75" x14ac:dyDescent="0.25">
      <c r="N8" s="47"/>
      <c r="O8" s="49"/>
      <c r="P8" s="40"/>
      <c r="Q8" s="50"/>
      <c r="R8" s="51"/>
      <c r="S8" s="12"/>
    </row>
    <row r="9" spans="14:19" ht="15.75" x14ac:dyDescent="0.25">
      <c r="N9" s="52"/>
      <c r="O9" s="53"/>
      <c r="P9" s="41"/>
      <c r="Q9" s="46"/>
      <c r="R9" s="12"/>
      <c r="S9" s="12"/>
    </row>
    <row r="10" spans="14:19" x14ac:dyDescent="0.25">
      <c r="N10" s="12"/>
      <c r="O10" s="12"/>
      <c r="P10" s="12"/>
      <c r="Q10" s="12"/>
      <c r="R10" s="12"/>
      <c r="S10" s="12"/>
    </row>
    <row r="11" spans="14:19" x14ac:dyDescent="0.25">
      <c r="N11" s="12"/>
      <c r="O11" s="12"/>
      <c r="P11" s="12"/>
      <c r="Q11" s="12"/>
      <c r="R11" s="12"/>
      <c r="S11" s="12"/>
    </row>
    <row r="12" spans="14:19" x14ac:dyDescent="0.25">
      <c r="N12" s="12"/>
      <c r="O12" s="12"/>
      <c r="P12" s="12"/>
      <c r="Q12" s="12"/>
      <c r="R12" s="12"/>
      <c r="S12" s="12"/>
    </row>
    <row r="13" spans="14:19" x14ac:dyDescent="0.25">
      <c r="N13" s="12"/>
      <c r="O13" s="12"/>
      <c r="P13" s="12"/>
      <c r="Q13" s="12"/>
      <c r="R13" s="12"/>
      <c r="S13" s="12"/>
    </row>
    <row r="14" spans="14:19" x14ac:dyDescent="0.25">
      <c r="N14" s="12"/>
      <c r="O14" s="12"/>
      <c r="P14" s="12"/>
      <c r="Q14" s="12"/>
      <c r="R14" s="12"/>
      <c r="S14" s="12"/>
    </row>
    <row r="15" spans="14:19" ht="15.75" x14ac:dyDescent="0.25">
      <c r="N15" s="39"/>
      <c r="O15" s="12"/>
      <c r="P15" s="12"/>
      <c r="Q15" s="12"/>
      <c r="R15" s="12"/>
      <c r="S15" s="12"/>
    </row>
    <row r="16" spans="14:19" ht="15.75" x14ac:dyDescent="0.25">
      <c r="N16" s="40"/>
      <c r="O16" s="12"/>
      <c r="P16" s="12"/>
      <c r="Q16" s="12"/>
      <c r="R16" s="12"/>
      <c r="S16" s="12"/>
    </row>
    <row r="17" spans="14:19" ht="15.75" x14ac:dyDescent="0.25">
      <c r="N17" s="40"/>
      <c r="O17" s="12"/>
      <c r="P17" s="12"/>
      <c r="Q17" s="12"/>
      <c r="R17" s="12"/>
      <c r="S17" s="12"/>
    </row>
    <row r="18" spans="14:19" ht="15.75" x14ac:dyDescent="0.25">
      <c r="N18" s="40"/>
      <c r="O18" s="12"/>
      <c r="P18" s="12"/>
      <c r="Q18" s="12"/>
      <c r="R18" s="12"/>
      <c r="S18" s="12"/>
    </row>
    <row r="19" spans="14:19" ht="15.75" x14ac:dyDescent="0.25">
      <c r="N19" s="40"/>
      <c r="O19" s="12"/>
      <c r="P19" s="12"/>
      <c r="Q19" s="12"/>
      <c r="R19" s="12"/>
      <c r="S19" s="12"/>
    </row>
    <row r="20" spans="14:19" ht="15.75" x14ac:dyDescent="0.25">
      <c r="N20" s="40"/>
      <c r="O20" s="12"/>
      <c r="P20" s="12"/>
      <c r="Q20" s="12"/>
      <c r="R20" s="12"/>
      <c r="S20" s="12"/>
    </row>
    <row r="21" spans="14:19" ht="15.75" x14ac:dyDescent="0.25">
      <c r="N21" s="40"/>
      <c r="O21" s="12"/>
      <c r="P21" s="12"/>
      <c r="Q21" s="12"/>
      <c r="R21" s="12"/>
      <c r="S21" s="12"/>
    </row>
    <row r="22" spans="14:19" ht="15.75" x14ac:dyDescent="0.25">
      <c r="N22" s="41"/>
      <c r="O22" s="12"/>
      <c r="P22" s="12"/>
      <c r="Q22" s="12"/>
      <c r="R22" s="12"/>
      <c r="S22" s="12"/>
    </row>
    <row r="23" spans="14:19" x14ac:dyDescent="0.25">
      <c r="N23" s="12"/>
      <c r="O23" s="12"/>
      <c r="P23" s="12"/>
      <c r="Q23" s="12"/>
      <c r="R23" s="12"/>
      <c r="S23" s="12"/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36:F43"/>
  <sheetViews>
    <sheetView workbookViewId="0"/>
  </sheetViews>
  <sheetFormatPr baseColWidth="10" defaultRowHeight="15" x14ac:dyDescent="0.25"/>
  <cols>
    <col min="1" max="1" width="9.5703125" customWidth="1"/>
    <col min="6" max="6" width="12.28515625" bestFit="1" customWidth="1"/>
  </cols>
  <sheetData>
    <row r="36" spans="1:6" ht="15.75" x14ac:dyDescent="0.25">
      <c r="A36" s="8"/>
      <c r="B36" s="57" t="s">
        <v>31</v>
      </c>
      <c r="C36" s="16" t="s">
        <v>17</v>
      </c>
      <c r="D36" s="6"/>
      <c r="E36" s="57" t="s">
        <v>32</v>
      </c>
      <c r="F36" s="16" t="s">
        <v>17</v>
      </c>
    </row>
    <row r="37" spans="1:6" ht="15.75" x14ac:dyDescent="0.25">
      <c r="A37" s="10" t="s">
        <v>4</v>
      </c>
      <c r="B37" s="55">
        <v>28300</v>
      </c>
      <c r="C37" s="17">
        <f>SUM(B37*100)/B43/100</f>
        <v>0.59700862814589795</v>
      </c>
      <c r="D37" s="9"/>
      <c r="E37" s="55">
        <v>842</v>
      </c>
      <c r="F37" s="17">
        <f>SUM(E37*100)/E43/100</f>
        <v>0.61504747991234476</v>
      </c>
    </row>
    <row r="38" spans="1:6" ht="15.75" x14ac:dyDescent="0.25">
      <c r="A38" s="10" t="s">
        <v>5</v>
      </c>
      <c r="B38" s="55">
        <v>2665</v>
      </c>
      <c r="C38" s="17">
        <f>SUM(B38*100)/B43/100</f>
        <v>5.6220070459675552E-2</v>
      </c>
      <c r="D38" s="6"/>
      <c r="E38" s="55">
        <v>51</v>
      </c>
      <c r="F38" s="17">
        <f>SUM(E38*100)/E43/100</f>
        <v>3.7253469685902117E-2</v>
      </c>
    </row>
    <row r="39" spans="1:6" ht="15.75" x14ac:dyDescent="0.25">
      <c r="A39" s="10" t="s">
        <v>2</v>
      </c>
      <c r="B39" s="55">
        <v>5284</v>
      </c>
      <c r="C39" s="17">
        <f>SUM(B39*100)/B43/100</f>
        <v>0.1114697382022235</v>
      </c>
      <c r="D39" s="6"/>
      <c r="E39" s="55">
        <v>135</v>
      </c>
      <c r="F39" s="17">
        <f>SUM(E39*100)/E43/100</f>
        <v>9.861212563915267E-2</v>
      </c>
    </row>
    <row r="40" spans="1:6" ht="15.75" x14ac:dyDescent="0.25">
      <c r="A40" s="10" t="s">
        <v>3</v>
      </c>
      <c r="B40" s="55">
        <v>2403</v>
      </c>
      <c r="C40" s="17">
        <f>SUM(B40*100)/B43/100</f>
        <v>5.0692994114296563E-2</v>
      </c>
      <c r="D40" s="6"/>
      <c r="E40" s="55">
        <v>55</v>
      </c>
      <c r="F40" s="17">
        <f>SUM(E40*100)/E43/100</f>
        <v>4.0175310445580717E-2</v>
      </c>
    </row>
    <row r="41" spans="1:6" ht="15.75" x14ac:dyDescent="0.25">
      <c r="A41" s="10" t="s">
        <v>0</v>
      </c>
      <c r="B41" s="55">
        <v>2406</v>
      </c>
      <c r="C41" s="17">
        <f>SUM(B41*100)/B43/100</f>
        <v>5.0756281248022284E-2</v>
      </c>
      <c r="D41" s="6"/>
      <c r="E41" s="55">
        <v>90</v>
      </c>
      <c r="F41" s="17">
        <f>SUM(E41*100)/E43/100</f>
        <v>6.5741417092768442E-2</v>
      </c>
    </row>
    <row r="42" spans="1:6" ht="15.75" x14ac:dyDescent="0.25">
      <c r="A42" s="10" t="s">
        <v>1</v>
      </c>
      <c r="B42" s="54">
        <v>6345</v>
      </c>
      <c r="C42" s="17">
        <f>SUM(B42*100)/B43/100</f>
        <v>0.13385228782988418</v>
      </c>
      <c r="D42" s="6"/>
      <c r="E42" s="54">
        <v>196</v>
      </c>
      <c r="F42" s="17">
        <f>SUM(E42*100)/E43/100</f>
        <v>0.14317019722425128</v>
      </c>
    </row>
    <row r="43" spans="1:6" ht="15.75" x14ac:dyDescent="0.25">
      <c r="A43" s="11" t="s">
        <v>16</v>
      </c>
      <c r="B43" s="56">
        <f>SUM(B37:B42)</f>
        <v>47403</v>
      </c>
      <c r="C43" s="18">
        <f>SUM(C37:C42)</f>
        <v>1</v>
      </c>
      <c r="D43" s="6"/>
      <c r="E43" s="56">
        <v>1369</v>
      </c>
      <c r="F43" s="18">
        <v>1</v>
      </c>
    </row>
  </sheetData>
  <pageMargins left="0.7" right="0.7" top="0.78740157499999996" bottom="0.78740157499999996" header="0.3" footer="0.3"/>
  <pageSetup paperSize="9" scale="9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11"/>
  <sheetViews>
    <sheetView tabSelected="1" workbookViewId="0">
      <selection activeCell="A16" sqref="A16"/>
    </sheetView>
  </sheetViews>
  <sheetFormatPr baseColWidth="10" defaultRowHeight="15" x14ac:dyDescent="0.25"/>
  <cols>
    <col min="1" max="1" width="32" customWidth="1"/>
    <col min="2" max="2" width="12.5703125" style="2" customWidth="1"/>
    <col min="3" max="3" width="12.5703125" customWidth="1"/>
    <col min="4" max="4" width="14.7109375" customWidth="1"/>
    <col min="5" max="6" width="12.5703125" customWidth="1"/>
    <col min="7" max="7" width="12.5703125" bestFit="1" customWidth="1"/>
    <col min="8" max="8" width="14.7109375" bestFit="1" customWidth="1"/>
    <col min="9" max="9" width="12" customWidth="1"/>
    <col min="10" max="10" width="16.42578125" bestFit="1" customWidth="1"/>
    <col min="11" max="11" width="16.7109375" bestFit="1" customWidth="1"/>
    <col min="12" max="12" width="14.140625" bestFit="1" customWidth="1"/>
    <col min="13" max="13" width="7.7109375" bestFit="1" customWidth="1"/>
    <col min="14" max="14" width="16.42578125" bestFit="1" customWidth="1"/>
    <col min="15" max="15" width="16.7109375" bestFit="1" customWidth="1"/>
    <col min="16" max="16" width="9.7109375" bestFit="1" customWidth="1"/>
    <col min="18" max="18" width="12.28515625" bestFit="1" customWidth="1"/>
  </cols>
  <sheetData>
    <row r="1" spans="1:12" s="1" customFormat="1" ht="24.75" customHeight="1" x14ac:dyDescent="0.4">
      <c r="A1" s="4" t="s">
        <v>33</v>
      </c>
      <c r="B1" s="4"/>
      <c r="C1" s="4"/>
      <c r="D1" s="5"/>
      <c r="E1" s="5"/>
      <c r="F1" s="5"/>
    </row>
    <row r="2" spans="1:12" s="1" customFormat="1" ht="24.75" customHeight="1" x14ac:dyDescent="0.4">
      <c r="A2" s="4"/>
      <c r="B2" s="4"/>
      <c r="C2" s="4"/>
      <c r="D2" s="5"/>
      <c r="E2" s="5"/>
      <c r="F2" s="5"/>
    </row>
    <row r="4" spans="1:12" ht="48.75" customHeight="1" x14ac:dyDescent="0.25">
      <c r="A4" s="83" t="s">
        <v>21</v>
      </c>
      <c r="B4" s="84" t="s">
        <v>11</v>
      </c>
      <c r="C4" s="84" t="s">
        <v>12</v>
      </c>
      <c r="D4" s="84" t="s">
        <v>13</v>
      </c>
      <c r="E4" s="84" t="s">
        <v>14</v>
      </c>
      <c r="F4" s="85" t="s">
        <v>18</v>
      </c>
      <c r="G4" s="86" t="s">
        <v>5</v>
      </c>
      <c r="H4" s="86" t="s">
        <v>2</v>
      </c>
      <c r="I4" s="86" t="s">
        <v>3</v>
      </c>
      <c r="J4" s="86" t="s">
        <v>0</v>
      </c>
      <c r="K4" s="86" t="s">
        <v>1</v>
      </c>
      <c r="L4" s="83" t="s">
        <v>16</v>
      </c>
    </row>
    <row r="5" spans="1:12" ht="39.75" customHeight="1" x14ac:dyDescent="0.25">
      <c r="A5" s="87" t="s">
        <v>22</v>
      </c>
      <c r="B5" s="88">
        <v>1494</v>
      </c>
      <c r="C5" s="88">
        <v>1427</v>
      </c>
      <c r="D5" s="88">
        <v>1120</v>
      </c>
      <c r="E5" s="88">
        <v>546</v>
      </c>
      <c r="F5" s="89">
        <f>SUM(B5:E5)</f>
        <v>4587</v>
      </c>
      <c r="G5" s="88">
        <v>492</v>
      </c>
      <c r="H5" s="88">
        <v>928</v>
      </c>
      <c r="I5" s="88">
        <v>435</v>
      </c>
      <c r="J5" s="88">
        <v>355</v>
      </c>
      <c r="K5" s="88">
        <v>1101</v>
      </c>
      <c r="L5" s="90">
        <f>SUM(F5:K5)</f>
        <v>7898</v>
      </c>
    </row>
    <row r="6" spans="1:12" ht="39.75" customHeight="1" x14ac:dyDescent="0.25">
      <c r="A6" s="87" t="s">
        <v>19</v>
      </c>
      <c r="B6" s="88">
        <v>6715</v>
      </c>
      <c r="C6" s="88">
        <v>5570</v>
      </c>
      <c r="D6" s="88">
        <v>4076</v>
      </c>
      <c r="E6" s="88">
        <v>1996</v>
      </c>
      <c r="F6" s="89">
        <f>SUM(B6:E6)</f>
        <v>18357</v>
      </c>
      <c r="G6" s="88">
        <v>1655</v>
      </c>
      <c r="H6" s="88">
        <v>3128</v>
      </c>
      <c r="I6" s="88">
        <v>1461</v>
      </c>
      <c r="J6" s="88">
        <v>1471</v>
      </c>
      <c r="K6" s="88">
        <v>3879</v>
      </c>
      <c r="L6" s="90">
        <f>SUM(F6:K6)</f>
        <v>29951</v>
      </c>
    </row>
    <row r="7" spans="1:12" ht="39.75" customHeight="1" x14ac:dyDescent="0.25">
      <c r="A7" s="87" t="s">
        <v>24</v>
      </c>
      <c r="B7" s="88">
        <v>1702</v>
      </c>
      <c r="C7" s="88">
        <v>1396</v>
      </c>
      <c r="D7" s="88">
        <v>1106</v>
      </c>
      <c r="E7" s="88">
        <v>486</v>
      </c>
      <c r="F7" s="89">
        <f>SUM(B7:E7)</f>
        <v>4690</v>
      </c>
      <c r="G7" s="88">
        <v>464</v>
      </c>
      <c r="H7" s="88">
        <v>925</v>
      </c>
      <c r="I7" s="88">
        <v>441</v>
      </c>
      <c r="J7" s="88">
        <v>500</v>
      </c>
      <c r="K7" s="88">
        <v>1143</v>
      </c>
      <c r="L7" s="90">
        <f>SUM(F7:K7)</f>
        <v>8163</v>
      </c>
    </row>
    <row r="8" spans="1:12" ht="39.75" customHeight="1" x14ac:dyDescent="0.25">
      <c r="A8" s="87" t="s">
        <v>20</v>
      </c>
      <c r="B8" s="88">
        <v>437</v>
      </c>
      <c r="C8" s="88">
        <v>233</v>
      </c>
      <c r="D8" s="88">
        <v>214</v>
      </c>
      <c r="E8" s="88">
        <v>72</v>
      </c>
      <c r="F8" s="89">
        <f>SUM(B8:E8)</f>
        <v>956</v>
      </c>
      <c r="G8" s="88">
        <v>70</v>
      </c>
      <c r="H8" s="88">
        <v>158</v>
      </c>
      <c r="I8" s="88">
        <v>64</v>
      </c>
      <c r="J8" s="88">
        <v>92</v>
      </c>
      <c r="K8" s="88">
        <v>229</v>
      </c>
      <c r="L8" s="90">
        <f>SUM(F8:K8)</f>
        <v>1569</v>
      </c>
    </row>
    <row r="9" spans="1:12" ht="39.75" customHeight="1" x14ac:dyDescent="0.25">
      <c r="A9" s="91" t="s">
        <v>28</v>
      </c>
      <c r="B9" s="92">
        <f t="shared" ref="B9:K9" si="0">SUM(B5:B8)</f>
        <v>10348</v>
      </c>
      <c r="C9" s="92">
        <f t="shared" si="0"/>
        <v>8626</v>
      </c>
      <c r="D9" s="92">
        <f>SUM(D5:D8)</f>
        <v>6516</v>
      </c>
      <c r="E9" s="92">
        <f t="shared" si="0"/>
        <v>3100</v>
      </c>
      <c r="F9" s="90">
        <f t="shared" si="0"/>
        <v>28590</v>
      </c>
      <c r="G9" s="90">
        <f t="shared" si="0"/>
        <v>2681</v>
      </c>
      <c r="H9" s="90">
        <f t="shared" si="0"/>
        <v>5139</v>
      </c>
      <c r="I9" s="90">
        <f t="shared" si="0"/>
        <v>2401</v>
      </c>
      <c r="J9" s="90">
        <f t="shared" si="0"/>
        <v>2418</v>
      </c>
      <c r="K9" s="90">
        <f t="shared" si="0"/>
        <v>6352</v>
      </c>
      <c r="L9" s="98">
        <f>SUM(F9:K9)</f>
        <v>47581</v>
      </c>
    </row>
    <row r="11" spans="1:12" ht="15.75" x14ac:dyDescent="0.25">
      <c r="A11" s="3" t="s">
        <v>34</v>
      </c>
    </row>
  </sheetData>
  <pageMargins left="0.7" right="0.7" top="0.78740157499999996" bottom="0.78740157499999996" header="0.3" footer="0.3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X8"/>
  <sheetViews>
    <sheetView topLeftCell="A2" workbookViewId="0"/>
  </sheetViews>
  <sheetFormatPr baseColWidth="10" defaultRowHeight="15" x14ac:dyDescent="0.25"/>
  <cols>
    <col min="1" max="1" width="4.5703125" customWidth="1"/>
    <col min="2" max="2" width="29.42578125" customWidth="1"/>
    <col min="3" max="6" width="11.42578125" hidden="1" customWidth="1"/>
    <col min="7" max="7" width="13.140625" customWidth="1"/>
    <col min="8" max="8" width="14.28515625" customWidth="1"/>
    <col min="9" max="9" width="14.42578125" customWidth="1"/>
    <col min="10" max="10" width="13.5703125" customWidth="1"/>
    <col min="11" max="11" width="30.5703125" customWidth="1"/>
    <col min="12" max="12" width="16.7109375" customWidth="1"/>
    <col min="13" max="13" width="29.7109375" customWidth="1"/>
    <col min="14" max="14" width="20.42578125" hidden="1" customWidth="1"/>
    <col min="15" max="17" width="0" hidden="1" customWidth="1"/>
    <col min="20" max="20" width="14.28515625" customWidth="1"/>
    <col min="21" max="21" width="13" customWidth="1"/>
    <col min="22" max="22" width="16.28515625" customWidth="1"/>
    <col min="23" max="23" width="17.5703125" customWidth="1"/>
  </cols>
  <sheetData>
    <row r="1" spans="2:24" s="1" customFormat="1" ht="24.75" hidden="1" customHeight="1" x14ac:dyDescent="0.4">
      <c r="B1" s="4" t="s">
        <v>23</v>
      </c>
      <c r="C1" s="4"/>
      <c r="D1" s="4"/>
      <c r="E1" s="5"/>
      <c r="F1" s="5"/>
      <c r="G1" s="5"/>
    </row>
    <row r="2" spans="2:24" ht="15.75" thickBot="1" x14ac:dyDescent="0.3"/>
    <row r="3" spans="2:24" ht="60" customHeight="1" x14ac:dyDescent="0.25">
      <c r="M3" s="30" t="s">
        <v>21</v>
      </c>
      <c r="N3" s="31" t="s">
        <v>11</v>
      </c>
      <c r="O3" s="31" t="s">
        <v>12</v>
      </c>
      <c r="P3" s="31" t="s">
        <v>13</v>
      </c>
      <c r="Q3" s="31" t="s">
        <v>14</v>
      </c>
      <c r="R3" s="32" t="s">
        <v>18</v>
      </c>
      <c r="S3" s="33" t="s">
        <v>5</v>
      </c>
      <c r="T3" s="33" t="s">
        <v>2</v>
      </c>
      <c r="U3" s="33" t="s">
        <v>3</v>
      </c>
      <c r="V3" s="33" t="s">
        <v>0</v>
      </c>
      <c r="W3" s="33" t="s">
        <v>1</v>
      </c>
      <c r="X3" s="34" t="s">
        <v>16</v>
      </c>
    </row>
    <row r="4" spans="2:24" ht="60" customHeight="1" x14ac:dyDescent="0.25">
      <c r="M4" s="35" t="s">
        <v>22</v>
      </c>
      <c r="N4" s="29">
        <v>1537</v>
      </c>
      <c r="O4" s="29">
        <v>1438</v>
      </c>
      <c r="P4" s="29">
        <v>1077</v>
      </c>
      <c r="Q4" s="29">
        <v>567</v>
      </c>
      <c r="R4" s="29">
        <f>SUM(N4:Q4)</f>
        <v>4619</v>
      </c>
      <c r="S4" s="29">
        <v>487</v>
      </c>
      <c r="T4" s="29">
        <v>920</v>
      </c>
      <c r="U4" s="29">
        <v>449</v>
      </c>
      <c r="V4" s="29">
        <v>338</v>
      </c>
      <c r="W4" s="29">
        <v>1089</v>
      </c>
      <c r="X4" s="36">
        <f>SUM(R4:W4)</f>
        <v>7902</v>
      </c>
    </row>
    <row r="5" spans="2:24" ht="60" customHeight="1" x14ac:dyDescent="0.25">
      <c r="M5" s="35" t="s">
        <v>19</v>
      </c>
      <c r="N5" s="29">
        <v>6632</v>
      </c>
      <c r="O5" s="29">
        <v>5564</v>
      </c>
      <c r="P5" s="29">
        <v>3946</v>
      </c>
      <c r="Q5" s="29">
        <v>1995</v>
      </c>
      <c r="R5" s="29">
        <f>SUM(N5:Q5)</f>
        <v>18137</v>
      </c>
      <c r="S5" s="29">
        <v>1663</v>
      </c>
      <c r="T5" s="29">
        <v>3285</v>
      </c>
      <c r="U5" s="29">
        <v>1474</v>
      </c>
      <c r="V5" s="29">
        <v>1483</v>
      </c>
      <c r="W5" s="29">
        <v>3876</v>
      </c>
      <c r="X5" s="36">
        <f t="shared" ref="X5:X7" si="0">SUM(R5:W5)</f>
        <v>29918</v>
      </c>
    </row>
    <row r="6" spans="2:24" ht="60" customHeight="1" x14ac:dyDescent="0.25">
      <c r="M6" s="35" t="s">
        <v>24</v>
      </c>
      <c r="N6" s="29">
        <v>1734</v>
      </c>
      <c r="O6" s="29">
        <v>1373</v>
      </c>
      <c r="P6" s="29">
        <v>1069</v>
      </c>
      <c r="Q6" s="29">
        <v>482</v>
      </c>
      <c r="R6" s="29">
        <f>SUM(N6:Q6)</f>
        <v>4658</v>
      </c>
      <c r="S6" s="29">
        <v>443</v>
      </c>
      <c r="T6" s="29">
        <v>937</v>
      </c>
      <c r="U6" s="29">
        <v>417</v>
      </c>
      <c r="V6" s="29">
        <v>491</v>
      </c>
      <c r="W6" s="29">
        <v>1154</v>
      </c>
      <c r="X6" s="36">
        <f t="shared" si="0"/>
        <v>8100</v>
      </c>
    </row>
    <row r="7" spans="2:24" ht="60" customHeight="1" x14ac:dyDescent="0.25">
      <c r="M7" s="35" t="s">
        <v>20</v>
      </c>
      <c r="N7" s="29">
        <v>413</v>
      </c>
      <c r="O7" s="29">
        <v>215</v>
      </c>
      <c r="P7" s="29">
        <v>184</v>
      </c>
      <c r="Q7" s="29">
        <v>74</v>
      </c>
      <c r="R7" s="29">
        <f>SUM(N7:Q7)</f>
        <v>886</v>
      </c>
      <c r="S7" s="29">
        <v>72</v>
      </c>
      <c r="T7" s="29">
        <v>142</v>
      </c>
      <c r="U7" s="29">
        <v>63</v>
      </c>
      <c r="V7" s="29">
        <v>94</v>
      </c>
      <c r="W7" s="29">
        <v>226</v>
      </c>
      <c r="X7" s="36">
        <f t="shared" si="0"/>
        <v>1483</v>
      </c>
    </row>
    <row r="8" spans="2:24" ht="60" customHeight="1" thickBot="1" x14ac:dyDescent="0.3">
      <c r="M8" s="37" t="s">
        <v>16</v>
      </c>
      <c r="N8" s="38">
        <f t="shared" ref="N8:W8" si="1">SUM(N4:N7)</f>
        <v>10316</v>
      </c>
      <c r="O8" s="38">
        <f t="shared" si="1"/>
        <v>8590</v>
      </c>
      <c r="P8" s="38">
        <f t="shared" si="1"/>
        <v>6276</v>
      </c>
      <c r="Q8" s="38">
        <f t="shared" si="1"/>
        <v>3118</v>
      </c>
      <c r="R8" s="68">
        <f t="shared" si="1"/>
        <v>28300</v>
      </c>
      <c r="S8" s="68">
        <f t="shared" si="1"/>
        <v>2665</v>
      </c>
      <c r="T8" s="68">
        <f t="shared" si="1"/>
        <v>5284</v>
      </c>
      <c r="U8" s="68">
        <f t="shared" si="1"/>
        <v>2403</v>
      </c>
      <c r="V8" s="68">
        <f t="shared" si="1"/>
        <v>2406</v>
      </c>
      <c r="W8" s="68">
        <f t="shared" si="1"/>
        <v>6345</v>
      </c>
      <c r="X8" s="67">
        <f>SUM(R8:W8)</f>
        <v>47403</v>
      </c>
    </row>
  </sheetData>
  <pageMargins left="0.7" right="0.7" top="0.78740157499999996" bottom="0.78740157499999996" header="0.3" footer="0.3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B1:J51"/>
  <sheetViews>
    <sheetView workbookViewId="0"/>
  </sheetViews>
  <sheetFormatPr baseColWidth="10" defaultRowHeight="15" x14ac:dyDescent="0.25"/>
  <cols>
    <col min="1" max="1" width="4.7109375" customWidth="1"/>
    <col min="2" max="2" width="6.28515625" customWidth="1"/>
    <col min="3" max="3" width="18.42578125" customWidth="1"/>
    <col min="4" max="4" width="45.7109375" customWidth="1"/>
    <col min="5" max="5" width="42.7109375" customWidth="1"/>
    <col min="6" max="6" width="30.28515625" customWidth="1"/>
    <col min="7" max="7" width="31.28515625" customWidth="1"/>
    <col min="8" max="8" width="28.28515625" customWidth="1"/>
    <col min="9" max="9" width="15.140625" customWidth="1"/>
  </cols>
  <sheetData>
    <row r="1" spans="2:10" ht="24.75" customHeight="1" thickBot="1" x14ac:dyDescent="0.3"/>
    <row r="2" spans="2:10" ht="47.25" x14ac:dyDescent="0.25">
      <c r="F2" s="72"/>
      <c r="G2" s="75" t="s">
        <v>29</v>
      </c>
      <c r="H2" s="75" t="s">
        <v>30</v>
      </c>
      <c r="I2" s="75" t="s">
        <v>15</v>
      </c>
      <c r="J2" s="58" t="s">
        <v>28</v>
      </c>
    </row>
    <row r="3" spans="2:10" ht="60" customHeight="1" x14ac:dyDescent="0.25">
      <c r="B3" s="95"/>
      <c r="C3" s="96"/>
      <c r="D3" s="81"/>
      <c r="E3" s="81"/>
      <c r="F3" s="73" t="s">
        <v>27</v>
      </c>
      <c r="G3" s="74">
        <v>14791</v>
      </c>
      <c r="H3" s="77">
        <v>5796</v>
      </c>
      <c r="I3" s="74">
        <v>7713</v>
      </c>
      <c r="J3" s="28">
        <f>SUM(G3:I3)</f>
        <v>28300</v>
      </c>
    </row>
    <row r="4" spans="2:10" ht="60" customHeight="1" x14ac:dyDescent="0.25">
      <c r="B4" s="97"/>
      <c r="C4" s="97"/>
      <c r="D4" s="78"/>
      <c r="E4" s="79"/>
      <c r="F4" s="70" t="s">
        <v>5</v>
      </c>
      <c r="G4" s="74">
        <v>1968</v>
      </c>
      <c r="H4" s="76">
        <v>334</v>
      </c>
      <c r="I4" s="74">
        <v>363</v>
      </c>
      <c r="J4" s="28">
        <f t="shared" ref="J4:J8" si="0">SUM(G4:I4)</f>
        <v>2665</v>
      </c>
    </row>
    <row r="5" spans="2:10" ht="60" customHeight="1" x14ac:dyDescent="0.25">
      <c r="B5" s="93"/>
      <c r="C5" s="93"/>
      <c r="D5" s="78"/>
      <c r="E5" s="80"/>
      <c r="F5" s="70" t="s">
        <v>2</v>
      </c>
      <c r="G5" s="74">
        <v>3403</v>
      </c>
      <c r="H5" s="76">
        <v>781</v>
      </c>
      <c r="I5" s="74">
        <v>1100</v>
      </c>
      <c r="J5" s="28">
        <f t="shared" si="0"/>
        <v>5284</v>
      </c>
    </row>
    <row r="6" spans="2:10" ht="60" customHeight="1" x14ac:dyDescent="0.25">
      <c r="B6" s="93"/>
      <c r="C6" s="93"/>
      <c r="D6" s="78"/>
      <c r="E6" s="80"/>
      <c r="F6" s="70" t="s">
        <v>3</v>
      </c>
      <c r="G6" s="74">
        <v>1735</v>
      </c>
      <c r="H6" s="76">
        <v>353</v>
      </c>
      <c r="I6" s="74">
        <v>315</v>
      </c>
      <c r="J6" s="28">
        <f t="shared" si="0"/>
        <v>2403</v>
      </c>
    </row>
    <row r="7" spans="2:10" ht="60" customHeight="1" x14ac:dyDescent="0.25">
      <c r="B7" s="93"/>
      <c r="C7" s="93"/>
      <c r="D7" s="78"/>
      <c r="E7" s="80"/>
      <c r="F7" s="70" t="s">
        <v>0</v>
      </c>
      <c r="G7" s="74">
        <v>2057</v>
      </c>
      <c r="H7" s="76">
        <v>171</v>
      </c>
      <c r="I7" s="74">
        <v>178</v>
      </c>
      <c r="J7" s="28">
        <f t="shared" si="0"/>
        <v>2406</v>
      </c>
    </row>
    <row r="8" spans="2:10" ht="60" customHeight="1" x14ac:dyDescent="0.25">
      <c r="B8" s="93"/>
      <c r="C8" s="93"/>
      <c r="D8" s="78"/>
      <c r="E8" s="80"/>
      <c r="F8" s="70" t="s">
        <v>1</v>
      </c>
      <c r="G8" s="74">
        <v>4556</v>
      </c>
      <c r="H8" s="76">
        <v>868</v>
      </c>
      <c r="I8" s="74">
        <v>921</v>
      </c>
      <c r="J8" s="28">
        <f t="shared" si="0"/>
        <v>6345</v>
      </c>
    </row>
    <row r="9" spans="2:10" ht="60" customHeight="1" x14ac:dyDescent="0.25">
      <c r="B9" s="93"/>
      <c r="C9" s="93"/>
      <c r="D9" s="78"/>
      <c r="E9" s="80"/>
      <c r="F9" s="71" t="s">
        <v>28</v>
      </c>
      <c r="G9" s="59">
        <f>SUM(G3:G8)</f>
        <v>28510</v>
      </c>
      <c r="H9" s="59">
        <f>SUM(H3:H8)</f>
        <v>8303</v>
      </c>
      <c r="I9" s="59">
        <f>SUM(I3:I8)</f>
        <v>10590</v>
      </c>
      <c r="J9" s="60">
        <f>SUM(G9:I9)</f>
        <v>47403</v>
      </c>
    </row>
    <row r="10" spans="2:10" ht="60" customHeight="1" x14ac:dyDescent="0.25">
      <c r="B10" s="94"/>
      <c r="C10" s="94"/>
      <c r="D10" s="82"/>
      <c r="E10" s="82"/>
    </row>
    <row r="11" spans="2:10" ht="15.75" x14ac:dyDescent="0.25">
      <c r="B11" s="27"/>
      <c r="C11" s="27"/>
      <c r="D11" s="27"/>
      <c r="E11" s="23"/>
    </row>
    <row r="12" spans="2:10" ht="15.75" x14ac:dyDescent="0.25">
      <c r="B12" s="27"/>
      <c r="C12" s="27"/>
      <c r="D12" s="27"/>
      <c r="E12" s="23"/>
    </row>
    <row r="14" spans="2:10" ht="15.75" x14ac:dyDescent="0.25">
      <c r="B14" s="3"/>
      <c r="E14" s="7"/>
    </row>
    <row r="28" spans="6:9" x14ac:dyDescent="0.25">
      <c r="F28" s="12"/>
      <c r="G28" s="12"/>
      <c r="H28" s="12"/>
      <c r="I28" s="12"/>
    </row>
    <row r="29" spans="6:9" x14ac:dyDescent="0.25">
      <c r="F29" s="12"/>
      <c r="G29" s="12"/>
      <c r="H29" s="12"/>
      <c r="I29" s="12"/>
    </row>
    <row r="30" spans="6:9" x14ac:dyDescent="0.25">
      <c r="F30" s="12"/>
      <c r="G30" s="12"/>
      <c r="H30" s="12"/>
      <c r="I30" s="12"/>
    </row>
    <row r="31" spans="6:9" x14ac:dyDescent="0.25">
      <c r="F31" s="13"/>
      <c r="G31" s="12"/>
      <c r="H31" s="12"/>
      <c r="I31" s="12"/>
    </row>
    <row r="32" spans="6:9" x14ac:dyDescent="0.25">
      <c r="F32" s="13"/>
      <c r="G32" s="12"/>
      <c r="H32" s="12"/>
      <c r="I32" s="12"/>
    </row>
    <row r="33" spans="6:9" x14ac:dyDescent="0.25">
      <c r="F33" s="13"/>
      <c r="G33" s="12"/>
      <c r="H33" s="12"/>
      <c r="I33" s="12"/>
    </row>
    <row r="34" spans="6:9" x14ac:dyDescent="0.25">
      <c r="F34" s="13"/>
      <c r="G34" s="12"/>
      <c r="H34" s="12"/>
      <c r="I34" s="12"/>
    </row>
    <row r="35" spans="6:9" x14ac:dyDescent="0.25">
      <c r="F35" s="13"/>
      <c r="G35" s="12"/>
      <c r="H35" s="12"/>
      <c r="I35" s="12"/>
    </row>
    <row r="36" spans="6:9" x14ac:dyDescent="0.25">
      <c r="F36" s="13"/>
      <c r="G36" s="12"/>
      <c r="H36" s="12"/>
      <c r="I36" s="12"/>
    </row>
    <row r="37" spans="6:9" x14ac:dyDescent="0.25">
      <c r="F37" s="13"/>
      <c r="G37" s="12"/>
      <c r="H37" s="12"/>
      <c r="I37" s="12"/>
    </row>
    <row r="38" spans="6:9" x14ac:dyDescent="0.25">
      <c r="F38" s="13"/>
      <c r="G38" s="12"/>
      <c r="H38" s="12"/>
      <c r="I38" s="12"/>
    </row>
    <row r="39" spans="6:9" x14ac:dyDescent="0.25">
      <c r="F39" s="13"/>
      <c r="G39" s="12"/>
      <c r="H39" s="12"/>
      <c r="I39" s="12"/>
    </row>
    <row r="40" spans="6:9" x14ac:dyDescent="0.25">
      <c r="F40" s="13"/>
      <c r="G40" s="12"/>
      <c r="H40" s="12"/>
      <c r="I40" s="12"/>
    </row>
    <row r="41" spans="6:9" x14ac:dyDescent="0.25">
      <c r="F41" s="13"/>
      <c r="G41" s="12"/>
      <c r="H41" s="12"/>
      <c r="I41" s="12"/>
    </row>
    <row r="42" spans="6:9" x14ac:dyDescent="0.25">
      <c r="F42" s="13"/>
      <c r="G42" s="12"/>
      <c r="H42" s="12"/>
      <c r="I42" s="12"/>
    </row>
    <row r="43" spans="6:9" x14ac:dyDescent="0.25">
      <c r="F43" s="13"/>
      <c r="G43" s="12"/>
      <c r="H43" s="12"/>
      <c r="I43" s="12"/>
    </row>
    <row r="44" spans="6:9" x14ac:dyDescent="0.25">
      <c r="F44" s="13"/>
      <c r="G44" s="12"/>
      <c r="H44" s="12"/>
      <c r="I44" s="12"/>
    </row>
    <row r="45" spans="6:9" x14ac:dyDescent="0.25">
      <c r="F45" s="13"/>
      <c r="G45" s="12"/>
      <c r="H45" s="12"/>
      <c r="I45" s="12"/>
    </row>
    <row r="46" spans="6:9" x14ac:dyDescent="0.25">
      <c r="F46" s="14"/>
      <c r="G46" s="12"/>
      <c r="H46" s="12"/>
      <c r="I46" s="12"/>
    </row>
    <row r="47" spans="6:9" x14ac:dyDescent="0.25">
      <c r="F47" s="13"/>
      <c r="G47" s="12"/>
      <c r="H47" s="12"/>
      <c r="I47" s="12"/>
    </row>
    <row r="48" spans="6:9" x14ac:dyDescent="0.25">
      <c r="F48" s="15"/>
      <c r="G48" s="12"/>
      <c r="H48" s="12"/>
      <c r="I48" s="12"/>
    </row>
    <row r="49" spans="6:9" x14ac:dyDescent="0.25">
      <c r="F49" s="12"/>
      <c r="G49" s="12"/>
      <c r="H49" s="12"/>
      <c r="I49" s="12"/>
    </row>
    <row r="50" spans="6:9" x14ac:dyDescent="0.25">
      <c r="F50" s="12"/>
      <c r="G50" s="12"/>
      <c r="H50" s="12"/>
      <c r="I50" s="12"/>
    </row>
    <row r="51" spans="6:9" x14ac:dyDescent="0.25">
      <c r="F51" s="12"/>
      <c r="G51" s="12"/>
      <c r="H51" s="12"/>
      <c r="I51" s="12"/>
    </row>
  </sheetData>
  <mergeCells count="8">
    <mergeCell ref="B9:C9"/>
    <mergeCell ref="B10:C10"/>
    <mergeCell ref="B3:C3"/>
    <mergeCell ref="B4:C4"/>
    <mergeCell ref="B5:C5"/>
    <mergeCell ref="B6:C6"/>
    <mergeCell ref="B7:C7"/>
    <mergeCell ref="B8:C8"/>
  </mergeCells>
  <pageMargins left="0.70866141732283472" right="0.70866141732283472" top="0.78740157480314965" bottom="0.78740157480314965" header="0.31496062992125984" footer="0.31496062992125984"/>
  <pageSetup paperSize="9" scale="8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B1:I12"/>
  <sheetViews>
    <sheetView workbookViewId="0"/>
  </sheetViews>
  <sheetFormatPr baseColWidth="10" defaultRowHeight="15" x14ac:dyDescent="0.25"/>
  <cols>
    <col min="2" max="2" width="22.7109375" customWidth="1"/>
    <col min="4" max="4" width="13.7109375" customWidth="1"/>
    <col min="5" max="5" width="14.140625" customWidth="1"/>
    <col min="6" max="6" width="14.5703125" customWidth="1"/>
    <col min="7" max="7" width="15.7109375" customWidth="1"/>
    <col min="8" max="8" width="12.42578125" customWidth="1"/>
  </cols>
  <sheetData>
    <row r="1" spans="2:9" s="1" customFormat="1" ht="27" thickBot="1" x14ac:dyDescent="0.45">
      <c r="B1" s="4"/>
      <c r="C1" s="4"/>
      <c r="D1" s="4"/>
      <c r="E1" s="5"/>
      <c r="F1" s="5"/>
      <c r="G1" s="5"/>
      <c r="H1" s="5"/>
    </row>
    <row r="2" spans="2:9" ht="39.950000000000003" customHeight="1" x14ac:dyDescent="0.25">
      <c r="B2" s="61" t="s">
        <v>26</v>
      </c>
      <c r="C2" s="62" t="s">
        <v>6</v>
      </c>
      <c r="D2" s="62" t="s">
        <v>7</v>
      </c>
      <c r="E2" s="62" t="s">
        <v>8</v>
      </c>
      <c r="F2" s="62" t="s">
        <v>9</v>
      </c>
      <c r="G2" s="62" t="s">
        <v>10</v>
      </c>
      <c r="H2" s="63" t="s">
        <v>25</v>
      </c>
    </row>
    <row r="3" spans="2:9" ht="30" customHeight="1" x14ac:dyDescent="0.25">
      <c r="B3" s="24" t="s">
        <v>27</v>
      </c>
      <c r="C3" s="20">
        <v>7017</v>
      </c>
      <c r="D3" s="20">
        <v>4155</v>
      </c>
      <c r="E3" s="20">
        <v>1832</v>
      </c>
      <c r="F3" s="20">
        <v>1341</v>
      </c>
      <c r="G3" s="20">
        <v>555</v>
      </c>
      <c r="H3" s="26">
        <f>SUM(C3:G3)</f>
        <v>14900</v>
      </c>
    </row>
    <row r="4" spans="2:9" ht="30" customHeight="1" x14ac:dyDescent="0.25">
      <c r="B4" s="24" t="s">
        <v>5</v>
      </c>
      <c r="C4" s="20">
        <v>433</v>
      </c>
      <c r="D4" s="20">
        <v>377</v>
      </c>
      <c r="E4" s="20">
        <v>198</v>
      </c>
      <c r="F4" s="20">
        <v>159</v>
      </c>
      <c r="G4" s="20">
        <v>56</v>
      </c>
      <c r="H4" s="25">
        <f>SUM(C4,D4,E4,F4,G4)</f>
        <v>1223</v>
      </c>
    </row>
    <row r="5" spans="2:9" ht="30" customHeight="1" x14ac:dyDescent="0.25">
      <c r="B5" s="24" t="s">
        <v>2</v>
      </c>
      <c r="C5" s="20">
        <v>981</v>
      </c>
      <c r="D5" s="20">
        <v>805</v>
      </c>
      <c r="E5" s="20">
        <v>364</v>
      </c>
      <c r="F5" s="20">
        <v>270</v>
      </c>
      <c r="G5" s="20">
        <v>120</v>
      </c>
      <c r="H5" s="25">
        <f>SUM(C5,D5,E5,F5,G5)</f>
        <v>2540</v>
      </c>
    </row>
    <row r="6" spans="2:9" ht="30" customHeight="1" x14ac:dyDescent="0.25">
      <c r="B6" s="24" t="s">
        <v>3</v>
      </c>
      <c r="C6" s="20">
        <v>343</v>
      </c>
      <c r="D6" s="20">
        <v>327</v>
      </c>
      <c r="E6" s="20">
        <v>180</v>
      </c>
      <c r="F6" s="20">
        <v>147</v>
      </c>
      <c r="G6" s="20">
        <v>62</v>
      </c>
      <c r="H6" s="25">
        <f>SUM(C6,D6,E6,F6,G6)</f>
        <v>1059</v>
      </c>
    </row>
    <row r="7" spans="2:9" ht="30" customHeight="1" x14ac:dyDescent="0.25">
      <c r="B7" s="24" t="s">
        <v>0</v>
      </c>
      <c r="C7" s="20">
        <v>398</v>
      </c>
      <c r="D7" s="20">
        <v>411</v>
      </c>
      <c r="E7" s="20">
        <v>166</v>
      </c>
      <c r="F7" s="20">
        <v>139</v>
      </c>
      <c r="G7" s="20">
        <v>43</v>
      </c>
      <c r="H7" s="25">
        <f>SUM(C7,D7,E7,F7,G7)</f>
        <v>1157</v>
      </c>
    </row>
    <row r="8" spans="2:9" ht="30" customHeight="1" x14ac:dyDescent="0.25">
      <c r="B8" s="24" t="s">
        <v>1</v>
      </c>
      <c r="C8" s="20">
        <v>1263</v>
      </c>
      <c r="D8" s="20">
        <v>949</v>
      </c>
      <c r="E8" s="20">
        <v>443</v>
      </c>
      <c r="F8" s="20">
        <v>320</v>
      </c>
      <c r="G8" s="20">
        <v>144</v>
      </c>
      <c r="H8" s="25">
        <f>SUM(C8,D8,E8,F8,G8)</f>
        <v>3119</v>
      </c>
    </row>
    <row r="9" spans="2:9" ht="50.25" customHeight="1" thickBot="1" x14ac:dyDescent="0.3">
      <c r="B9" s="64" t="s">
        <v>28</v>
      </c>
      <c r="C9" s="65">
        <f>SUM(C3:C8)</f>
        <v>10435</v>
      </c>
      <c r="D9" s="65">
        <f t="shared" ref="D9:G9" si="0">SUM(D3:D8)</f>
        <v>7024</v>
      </c>
      <c r="E9" s="65">
        <f t="shared" si="0"/>
        <v>3183</v>
      </c>
      <c r="F9" s="65">
        <f t="shared" si="0"/>
        <v>2376</v>
      </c>
      <c r="G9" s="65">
        <f t="shared" si="0"/>
        <v>980</v>
      </c>
      <c r="H9" s="66">
        <f>SUM(H3:H8)</f>
        <v>23998</v>
      </c>
      <c r="I9" s="69"/>
    </row>
    <row r="10" spans="2:9" s="19" customFormat="1" ht="74.25" customHeight="1" x14ac:dyDescent="0.25">
      <c r="B10" s="21"/>
      <c r="C10" s="22"/>
      <c r="D10" s="22"/>
      <c r="E10" s="22"/>
      <c r="F10" s="23"/>
      <c r="G10" s="22"/>
      <c r="H10" s="22"/>
    </row>
    <row r="12" spans="2:9" ht="15.75" x14ac:dyDescent="0.25">
      <c r="B12" s="3"/>
    </row>
  </sheetData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31.12.23 Web Bevölkeru</vt:lpstr>
      <vt:lpstr>31.12.23 Web Nebenwohnung</vt:lpstr>
      <vt:lpstr>Altersstruktur</vt:lpstr>
      <vt:lpstr>Altersstruktur-Internet</vt:lpstr>
      <vt:lpstr>Grafische Darstellung Migration</vt:lpstr>
      <vt:lpstr>Grafische Darstellung Haushalte</vt:lpstr>
      <vt:lpstr>'Grafische Darstellung Migration'!Druckbereich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2025-03-24T10:20:53Z</dcterms:modified>
</cp:coreProperties>
</file>